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utIT\Desktop\"/>
    </mc:Choice>
  </mc:AlternateContent>
  <bookViews>
    <workbookView showHorizontalScroll="0" showVerticalScroll="0" showSheetTabs="0" xWindow="0" yWindow="0" windowWidth="26083" windowHeight="10895"/>
  </bookViews>
  <sheets>
    <sheet name="1" sheetId="1" r:id="rId1"/>
  </sheets>
  <definedNames>
    <definedName name="_xlnm.Print_Area" localSheetId="0">'1'!$A$1:$K$60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G43" i="1" l="1"/>
  <c r="G42" i="1"/>
  <c r="G44" i="1" l="1"/>
  <c r="K37" i="1"/>
  <c r="K35" i="1"/>
  <c r="K36" i="1"/>
  <c r="F41" i="1" l="1"/>
  <c r="E41" i="1"/>
  <c r="D41" i="1"/>
  <c r="F44" i="1" l="1"/>
  <c r="E44" i="1"/>
  <c r="D44" i="1"/>
  <c r="D48" i="1" l="1"/>
  <c r="D46" i="1"/>
  <c r="E48" i="1"/>
  <c r="E46" i="1"/>
  <c r="F48" i="1"/>
  <c r="F46" i="1"/>
  <c r="G48" i="1" l="1"/>
  <c r="D52" i="1" s="1"/>
  <c r="G46" i="1"/>
  <c r="F52" i="1" s="1"/>
  <c r="F45" i="1"/>
  <c r="E45" i="1"/>
  <c r="D45" i="1"/>
  <c r="G45" i="1" l="1"/>
</calcChain>
</file>

<file path=xl/sharedStrings.xml><?xml version="1.0" encoding="utf-8"?>
<sst xmlns="http://schemas.openxmlformats.org/spreadsheetml/2006/main" count="59" uniqueCount="56">
  <si>
    <t>نام پدر</t>
  </si>
  <si>
    <t>میزان تحصیلات</t>
  </si>
  <si>
    <t>نقش</t>
  </si>
  <si>
    <t>مجری</t>
  </si>
  <si>
    <t>شماره شناسنامه</t>
  </si>
  <si>
    <t>کدملی</t>
  </si>
  <si>
    <t>نام و نام خانوادگی</t>
  </si>
  <si>
    <t>صادره از</t>
  </si>
  <si>
    <t>کرمان</t>
  </si>
  <si>
    <t>رشته تحصیلی</t>
  </si>
  <si>
    <t>مهندسی کامپیوتر</t>
  </si>
  <si>
    <t>اهداف</t>
  </si>
  <si>
    <t>همکاران (ساعت)</t>
  </si>
  <si>
    <t>دستمزد</t>
  </si>
  <si>
    <t>دکتری</t>
  </si>
  <si>
    <t>کارشناسی ارشد</t>
  </si>
  <si>
    <t>کارشناسی</t>
  </si>
  <si>
    <t>فارسی</t>
  </si>
  <si>
    <t>English</t>
  </si>
  <si>
    <t>4- پیشنهاد دهنده</t>
  </si>
  <si>
    <t>7- نیروی انسانی</t>
  </si>
  <si>
    <t>شماره تماس</t>
  </si>
  <si>
    <t>ایمیل</t>
  </si>
  <si>
    <t>محل کار</t>
  </si>
  <si>
    <t xml:space="preserve"> دانشگاه تحصیلات تکمیلی صنعتی کرمان</t>
  </si>
  <si>
    <t>نام اول</t>
  </si>
  <si>
    <t>مجموع کل (ساعت)</t>
  </si>
  <si>
    <r>
      <t xml:space="preserve">کل اعتبار پروژه </t>
    </r>
    <r>
      <rPr>
        <b/>
        <sz val="10"/>
        <rFont val="B Nazanin"/>
        <charset val="178"/>
      </rPr>
      <t>(ریال)</t>
    </r>
  </si>
  <si>
    <t xml:space="preserve">   میزان همکاری (%)</t>
  </si>
  <si>
    <t>2- نوع دوره</t>
  </si>
  <si>
    <t xml:space="preserve">پیشنهاده همکاری با مرکز آپا </t>
  </si>
  <si>
    <t>1- عنوان دوره آموزشی</t>
  </si>
  <si>
    <t>ارائه تئوری</t>
  </si>
  <si>
    <t>ارائه عملی</t>
  </si>
  <si>
    <t>سرفصل</t>
  </si>
  <si>
    <t xml:space="preserve">معرفی </t>
  </si>
  <si>
    <t>5-</t>
  </si>
  <si>
    <t xml:space="preserve">    </t>
  </si>
  <si>
    <t>مجموع هر بخش (ساعت)</t>
  </si>
  <si>
    <t>نفر/ساعت</t>
  </si>
  <si>
    <t>امضا</t>
  </si>
  <si>
    <t>8- برنامه برگزاری</t>
  </si>
  <si>
    <r>
      <t xml:space="preserve">3-تعداد شرکت کنندگان </t>
    </r>
    <r>
      <rPr>
        <b/>
        <sz val="11"/>
        <color theme="1"/>
        <rFont val="B Nazanin"/>
        <charset val="178"/>
      </rPr>
      <t>(نفر</t>
    </r>
    <r>
      <rPr>
        <b/>
        <sz val="12"/>
        <color theme="1"/>
        <rFont val="B Nazanin"/>
        <charset val="178"/>
      </rPr>
      <t>)</t>
    </r>
  </si>
  <si>
    <r>
      <t xml:space="preserve">هزینه </t>
    </r>
    <r>
      <rPr>
        <b/>
        <sz val="10"/>
        <color theme="1"/>
        <rFont val="B Nazanin"/>
        <charset val="178"/>
      </rPr>
      <t>(هزار ریال)</t>
    </r>
  </si>
  <si>
    <r>
      <rPr>
        <b/>
        <sz val="12"/>
        <color theme="1"/>
        <rFont val="Calibri"/>
        <family val="2"/>
        <charset val="178"/>
        <scheme val="minor"/>
      </rPr>
      <t>5</t>
    </r>
    <r>
      <rPr>
        <b/>
        <sz val="12"/>
        <color theme="1"/>
        <rFont val="B Nazanin"/>
        <charset val="178"/>
      </rPr>
      <t>- نحوه برگزاری</t>
    </r>
  </si>
  <si>
    <t>6- شرح دوره</t>
  </si>
  <si>
    <t>1- امنیت اطلاعات</t>
  </si>
  <si>
    <t>حسین</t>
  </si>
  <si>
    <t xml:space="preserve">کاربرد </t>
  </si>
  <si>
    <t>Application of</t>
  </si>
  <si>
    <t xml:space="preserve">با افزایش تهدیدها و آسیب پذیری ها در حوزه امنیت اطلاعات، </t>
  </si>
  <si>
    <t xml:space="preserve"> معرفی  </t>
  </si>
  <si>
    <t xml:space="preserve">بررسی راهکارهای </t>
  </si>
  <si>
    <t>2- معرفی</t>
  </si>
  <si>
    <t>3- پنهان سازی اطلاعات در شبکه</t>
  </si>
  <si>
    <t>4- دسته بندی و بررسی روش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</si>
</sst>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sz val="13"/>
      <color theme="1"/>
      <name val="B Nazanin"/>
      <charset val="178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b/>
      <sz val="13"/>
      <color rgb="FFFF0000"/>
      <name val="B Nazanin"/>
      <charset val="178"/>
    </font>
    <font>
      <b/>
      <sz val="13"/>
      <name val="B Nazanin"/>
      <charset val="178"/>
    </font>
    <font>
      <b/>
      <sz val="11"/>
      <color theme="1"/>
      <name val="B Nazanin"/>
      <charset val="178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B Nazanin"/>
      <charset val="178"/>
    </font>
    <font>
      <b/>
      <sz val="14"/>
      <color theme="0"/>
      <name val="B Nazanin"/>
      <charset val="178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theme="1"/>
      <name val="Calibri Light"/>
      <family val="1"/>
      <scheme val="major"/>
    </font>
    <font>
      <sz val="8"/>
      <color rgb="FF000000"/>
      <name val="Segoe UI"/>
      <family val="2"/>
    </font>
    <font>
      <b/>
      <sz val="11"/>
      <color theme="0"/>
      <name val="B Nazanin"/>
      <charset val="178"/>
    </font>
    <font>
      <sz val="11"/>
      <color theme="0"/>
      <name val="B Nazanin"/>
      <charset val="178"/>
    </font>
    <font>
      <sz val="11"/>
      <color theme="0"/>
      <name val="Cambria"/>
      <family val="1"/>
    </font>
    <font>
      <b/>
      <sz val="10"/>
      <color theme="1"/>
      <name val="B Nazanin"/>
      <charset val="178"/>
    </font>
    <font>
      <sz val="11"/>
      <color rgb="FFFFFFCC"/>
      <name val="Calibri"/>
      <family val="2"/>
      <charset val="178"/>
      <scheme val="minor"/>
    </font>
    <font>
      <u/>
      <sz val="11"/>
      <color theme="10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2"/>
      <color theme="1"/>
      <name val="Cambria"/>
      <family val="1"/>
    </font>
    <font>
      <b/>
      <sz val="14"/>
      <color theme="1"/>
      <name val="B Nazanin"/>
      <charset val="178"/>
    </font>
    <font>
      <b/>
      <sz val="12"/>
      <color theme="1"/>
      <name val="Calibri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 applyNumberFormat="0" applyFill="0" applyBorder="0" applyAlignment="0" applyProtection="0"/>
  </cellStyleXfs>
  <cellXfs count="128">
    <xf numFmtId="0" fontId="0" fillId="0" borderId="0" xfId="0"/>
    <xf numFmtId="0" fontId="8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 horizontal="center" wrapText="1"/>
    </xf>
    <xf numFmtId="0" fontId="0" fillId="0" borderId="2" xfId="0" applyBorder="1"/>
    <xf numFmtId="0" fontId="18" fillId="7" borderId="0" xfId="0" applyFont="1" applyFill="1" applyBorder="1"/>
    <xf numFmtId="0" fontId="19" fillId="7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8" xfId="0" applyBorder="1"/>
    <xf numFmtId="0" fontId="2" fillId="0" borderId="0" xfId="0" applyFont="1" applyBorder="1" applyAlignment="1">
      <alignment horizontal="center" vertical="center"/>
    </xf>
    <xf numFmtId="0" fontId="0" fillId="0" borderId="9" xfId="0" applyBorder="1"/>
    <xf numFmtId="0" fontId="0" fillId="0" borderId="15" xfId="0" applyBorder="1"/>
    <xf numFmtId="0" fontId="2" fillId="0" borderId="0" xfId="0" applyFont="1" applyBorder="1" applyAlignment="1">
      <alignment horizontal="center"/>
    </xf>
    <xf numFmtId="0" fontId="12" fillId="7" borderId="0" xfId="0" applyFont="1" applyFill="1" applyAlignment="1">
      <alignment horizontal="center"/>
    </xf>
    <xf numFmtId="0" fontId="0" fillId="7" borderId="0" xfId="0" applyFill="1"/>
    <xf numFmtId="0" fontId="0" fillId="4" borderId="8" xfId="0" applyFill="1" applyBorder="1" applyAlignment="1">
      <alignment wrapText="1"/>
    </xf>
    <xf numFmtId="0" fontId="21" fillId="4" borderId="8" xfId="0" applyFont="1" applyFill="1" applyBorder="1"/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2" fillId="0" borderId="3" xfId="2" applyBorder="1"/>
    <xf numFmtId="0" fontId="5" fillId="0" borderId="2" xfId="0" applyFont="1" applyBorder="1" applyAlignment="1">
      <alignment horizontal="center" vertical="center"/>
    </xf>
    <xf numFmtId="0" fontId="12" fillId="7" borderId="0" xfId="0" applyFont="1" applyFill="1" applyAlignment="1"/>
    <xf numFmtId="0" fontId="4" fillId="5" borderId="0" xfId="0" applyFont="1" applyFill="1" applyAlignment="1">
      <alignment horizontal="center" wrapText="1"/>
    </xf>
    <xf numFmtId="0" fontId="23" fillId="0" borderId="0" xfId="0" applyFont="1"/>
    <xf numFmtId="0" fontId="2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readingOrder="2"/>
    </xf>
    <xf numFmtId="0" fontId="4" fillId="3" borderId="7" xfId="0" applyFont="1" applyFill="1" applyBorder="1" applyAlignment="1">
      <alignment horizontal="center" readingOrder="2"/>
    </xf>
    <xf numFmtId="0" fontId="5" fillId="0" borderId="15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3" fillId="4" borderId="4" xfId="0" applyFont="1" applyFill="1" applyBorder="1" applyAlignment="1">
      <alignment horizontal="center" vertical="center"/>
    </xf>
    <xf numFmtId="1" fontId="13" fillId="6" borderId="4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6" fillId="0" borderId="0" xfId="0" applyFont="1" applyFill="1" applyBorder="1" applyAlignment="1" applyProtection="1">
      <alignment vertical="center"/>
      <protection locked="0"/>
    </xf>
    <xf numFmtId="0" fontId="8" fillId="6" borderId="4" xfId="0" applyFont="1" applyFill="1" applyBorder="1" applyAlignment="1">
      <alignment horizontal="center" wrapText="1"/>
    </xf>
    <xf numFmtId="1" fontId="13" fillId="8" borderId="4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wrapText="1"/>
    </xf>
    <xf numFmtId="0" fontId="0" fillId="0" borderId="13" xfId="0" applyBorder="1"/>
    <xf numFmtId="0" fontId="4" fillId="3" borderId="1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readingOrder="2"/>
    </xf>
    <xf numFmtId="0" fontId="2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wrapText="1"/>
    </xf>
    <xf numFmtId="0" fontId="21" fillId="7" borderId="8" xfId="0" applyFont="1" applyFill="1" applyBorder="1"/>
    <xf numFmtId="0" fontId="21" fillId="4" borderId="12" xfId="0" applyFon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21" fillId="4" borderId="14" xfId="0" applyFont="1" applyFill="1" applyBorder="1"/>
    <xf numFmtId="0" fontId="24" fillId="5" borderId="0" xfId="0" applyNumberFormat="1" applyFont="1" applyFill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 readingOrder="2"/>
    </xf>
    <xf numFmtId="0" fontId="12" fillId="2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3" borderId="5" xfId="0" applyFont="1" applyFill="1" applyBorder="1" applyAlignment="1">
      <alignment horizontal="center" readingOrder="2"/>
    </xf>
    <xf numFmtId="0" fontId="4" fillId="3" borderId="6" xfId="0" applyFont="1" applyFill="1" applyBorder="1" applyAlignment="1">
      <alignment horizontal="center" readingOrder="2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6" fillId="3" borderId="5" xfId="0" applyFont="1" applyFill="1" applyBorder="1" applyAlignment="1">
      <alignment horizontal="center" vertical="center" readingOrder="2"/>
    </xf>
    <xf numFmtId="0" fontId="26" fillId="3" borderId="7" xfId="0" applyFont="1" applyFill="1" applyBorder="1" applyAlignment="1">
      <alignment horizontal="center" vertical="center" readingOrder="2"/>
    </xf>
    <xf numFmtId="0" fontId="10" fillId="3" borderId="1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right" vertical="center" wrapText="1" readingOrder="2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readingOrder="2"/>
    </xf>
    <xf numFmtId="0" fontId="9" fillId="3" borderId="12" xfId="0" applyFont="1" applyFill="1" applyBorder="1" applyAlignment="1">
      <alignment horizontal="center" vertical="center" readingOrder="2"/>
    </xf>
    <xf numFmtId="0" fontId="9" fillId="3" borderId="13" xfId="0" applyFont="1" applyFill="1" applyBorder="1" applyAlignment="1">
      <alignment horizontal="center" vertical="center" readingOrder="2"/>
    </xf>
    <xf numFmtId="0" fontId="9" fillId="3" borderId="14" xfId="0" applyFont="1" applyFill="1" applyBorder="1" applyAlignment="1">
      <alignment horizontal="center" vertical="center" readingOrder="2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 vertical="center" readingOrder="2"/>
    </xf>
    <xf numFmtId="0" fontId="8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readingOrder="2"/>
    </xf>
    <xf numFmtId="0" fontId="9" fillId="3" borderId="7" xfId="0" applyFont="1" applyFill="1" applyBorder="1" applyAlignment="1">
      <alignment horizontal="center" vertical="center" readingOrder="2"/>
    </xf>
    <xf numFmtId="1" fontId="14" fillId="0" borderId="5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 readingOrder="2"/>
    </xf>
    <xf numFmtId="0" fontId="9" fillId="3" borderId="6" xfId="0" applyFont="1" applyFill="1" applyBorder="1" applyAlignment="1">
      <alignment horizontal="center" vertical="center" wrapText="1" readingOrder="2"/>
    </xf>
    <xf numFmtId="0" fontId="9" fillId="3" borderId="7" xfId="0" applyFont="1" applyFill="1" applyBorder="1" applyAlignment="1">
      <alignment horizontal="center" vertical="center" wrapText="1" readingOrder="2"/>
    </xf>
    <xf numFmtId="0" fontId="9" fillId="3" borderId="6" xfId="0" applyFont="1" applyFill="1" applyBorder="1" applyAlignment="1">
      <alignment horizontal="center" vertical="center" readingOrder="2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readingOrder="2"/>
    </xf>
    <xf numFmtId="0" fontId="4" fillId="3" borderId="6" xfId="0" applyFont="1" applyFill="1" applyBorder="1" applyAlignment="1">
      <alignment horizontal="center" vertical="center" readingOrder="2"/>
    </xf>
    <xf numFmtId="0" fontId="4" fillId="3" borderId="7" xfId="0" applyFont="1" applyFill="1" applyBorder="1" applyAlignment="1">
      <alignment horizontal="center" vertical="center" readingOrder="2"/>
    </xf>
  </cellXfs>
  <cellStyles count="3">
    <cellStyle name="Hyperlink" xfId="2" builtinId="8"/>
    <cellStyle name="Normal" xfId="0" builtinId="0"/>
    <cellStyle name="Normal 3" xfId="1"/>
  </cellStyles>
  <dxfs count="3">
    <dxf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ill>
        <gradientFill degree="90">
          <stop position="0">
            <color theme="0"/>
          </stop>
          <stop position="1">
            <color rgb="FFFF5050"/>
          </stop>
        </gradient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207034</xdr:colOff>
          <xdr:row>4</xdr:row>
          <xdr:rowOff>60385</xdr:rowOff>
        </xdr:from>
        <xdr:to>
          <xdr:col>9</xdr:col>
          <xdr:colOff>146649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2860" rIns="27432" bIns="22860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تئوری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207034</xdr:colOff>
          <xdr:row>5</xdr:row>
          <xdr:rowOff>8626</xdr:rowOff>
        </xdr:from>
        <xdr:to>
          <xdr:col>9</xdr:col>
          <xdr:colOff>508958</xdr:colOff>
          <xdr:row>6</xdr:row>
          <xdr:rowOff>0</xdr:rowOff>
        </xdr:to>
        <xdr:sp macro="" textlink="">
          <xdr:nvSpPr>
            <xdr:cNvPr id="1026" name="Check Box 2" descr="خدمت (گزارش فنی، آموزشی)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2860" rIns="27432" bIns="22860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عملی 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785004</xdr:colOff>
      <xdr:row>0</xdr:row>
      <xdr:rowOff>0</xdr:rowOff>
    </xdr:from>
    <xdr:to>
      <xdr:col>11</xdr:col>
      <xdr:colOff>2</xdr:colOff>
      <xdr:row>2</xdr:row>
      <xdr:rowOff>43916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9301190" y="0"/>
          <a:ext cx="1311217" cy="5960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181155</xdr:colOff>
          <xdr:row>9</xdr:row>
          <xdr:rowOff>0</xdr:rowOff>
        </xdr:from>
        <xdr:to>
          <xdr:col>9</xdr:col>
          <xdr:colOff>120770</xdr:colOff>
          <xdr:row>9</xdr:row>
          <xdr:rowOff>215660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2860" rIns="27432" bIns="22860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حضوری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181155</xdr:colOff>
          <xdr:row>10</xdr:row>
          <xdr:rowOff>0</xdr:rowOff>
        </xdr:from>
        <xdr:to>
          <xdr:col>9</xdr:col>
          <xdr:colOff>120770</xdr:colOff>
          <xdr:row>10</xdr:row>
          <xdr:rowOff>215660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2860" rIns="27432" bIns="22860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مجازی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6"/>
  <sheetViews>
    <sheetView rightToLeft="1" tabSelected="1" view="pageBreakPreview" zoomScaleNormal="100" zoomScaleSheetLayoutView="100" workbookViewId="0">
      <selection activeCell="D37" sqref="D37"/>
    </sheetView>
  </sheetViews>
  <sheetFormatPr defaultRowHeight="14.3" x14ac:dyDescent="0.25"/>
  <cols>
    <col min="1" max="1" width="17.625" customWidth="1"/>
    <col min="2" max="2" width="15.875" customWidth="1"/>
    <col min="3" max="3" width="14.375" customWidth="1"/>
    <col min="4" max="4" width="14.625" customWidth="1"/>
    <col min="5" max="5" width="16.375" customWidth="1"/>
    <col min="6" max="6" width="20.5" bestFit="1" customWidth="1"/>
    <col min="7" max="7" width="18.375" bestFit="1" customWidth="1"/>
    <col min="8" max="8" width="23.75" customWidth="1"/>
    <col min="9" max="9" width="16.625" bestFit="1" customWidth="1"/>
    <col min="10" max="10" width="17.25" customWidth="1"/>
    <col min="11" max="11" width="13.125" customWidth="1"/>
  </cols>
  <sheetData>
    <row r="1" spans="1:11" ht="21.75" customHeight="1" x14ac:dyDescent="0.65">
      <c r="A1" s="27"/>
      <c r="B1" s="61" t="s">
        <v>30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21.75" customHeight="1" x14ac:dyDescent="0.65">
      <c r="A2" s="27"/>
      <c r="B2" s="61" t="s">
        <v>24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s="19" customFormat="1" ht="28.55" customHeight="1" x14ac:dyDescent="0.6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4.3" customHeight="1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21.75" customHeight="1" x14ac:dyDescent="0.6">
      <c r="A5" s="101" t="s">
        <v>31</v>
      </c>
      <c r="B5" s="101"/>
      <c r="C5" s="101"/>
      <c r="D5" s="101"/>
      <c r="E5" s="101"/>
      <c r="F5" s="12"/>
      <c r="G5" s="12"/>
      <c r="H5" s="33" t="s">
        <v>29</v>
      </c>
      <c r="I5" s="12"/>
      <c r="J5" s="12"/>
      <c r="K5" s="13"/>
    </row>
    <row r="6" spans="1:11" ht="18" customHeight="1" x14ac:dyDescent="0.6">
      <c r="A6" s="101"/>
      <c r="B6" s="101"/>
      <c r="C6" s="101"/>
      <c r="D6" s="101"/>
      <c r="E6" s="101"/>
      <c r="F6" s="12"/>
      <c r="G6" s="12"/>
      <c r="H6" s="34"/>
      <c r="I6" s="12"/>
      <c r="J6" s="12"/>
      <c r="K6" s="13"/>
    </row>
    <row r="7" spans="1:11" ht="51.65" customHeight="1" x14ac:dyDescent="0.55000000000000004">
      <c r="A7" s="102" t="s">
        <v>48</v>
      </c>
      <c r="B7" s="102"/>
      <c r="C7" s="102"/>
      <c r="D7" s="102"/>
      <c r="E7" s="102"/>
      <c r="F7" s="14" t="s">
        <v>17</v>
      </c>
      <c r="G7" s="12"/>
      <c r="H7" s="12"/>
      <c r="I7" s="12"/>
      <c r="J7" s="12"/>
      <c r="K7" s="13"/>
    </row>
    <row r="8" spans="1:11" ht="53.15" customHeight="1" x14ac:dyDescent="0.25">
      <c r="A8" s="103" t="s">
        <v>49</v>
      </c>
      <c r="B8" s="103"/>
      <c r="C8" s="103"/>
      <c r="D8" s="103"/>
      <c r="E8" s="103"/>
      <c r="F8" s="59" t="s">
        <v>18</v>
      </c>
      <c r="G8" s="12"/>
      <c r="H8" s="60" t="s">
        <v>42</v>
      </c>
      <c r="I8" s="59">
        <v>20</v>
      </c>
      <c r="J8" s="12"/>
      <c r="K8" s="13"/>
    </row>
    <row r="9" spans="1:11" ht="18.7" customHeight="1" x14ac:dyDescent="0.25">
      <c r="A9" s="15"/>
      <c r="B9" s="12"/>
      <c r="C9" s="12"/>
      <c r="F9" s="12"/>
      <c r="G9" s="12"/>
      <c r="H9" s="12"/>
      <c r="I9" s="12"/>
      <c r="J9" s="12"/>
      <c r="K9" s="13"/>
    </row>
    <row r="10" spans="1:11" ht="18.7" customHeight="1" x14ac:dyDescent="0.25">
      <c r="A10" s="65" t="s">
        <v>19</v>
      </c>
      <c r="B10" s="1" t="s">
        <v>6</v>
      </c>
      <c r="C10" s="2" t="s">
        <v>23</v>
      </c>
      <c r="D10" s="1" t="s">
        <v>21</v>
      </c>
      <c r="E10" s="48" t="s">
        <v>22</v>
      </c>
      <c r="F10" s="15"/>
      <c r="G10" s="12"/>
      <c r="H10" s="69" t="s">
        <v>44</v>
      </c>
      <c r="I10" s="12"/>
      <c r="J10" s="12"/>
      <c r="K10" s="13"/>
    </row>
    <row r="11" spans="1:11" ht="18.7" customHeight="1" x14ac:dyDescent="0.45">
      <c r="A11" s="66"/>
      <c r="B11" s="24" t="s">
        <v>25</v>
      </c>
      <c r="C11" s="26"/>
      <c r="D11" s="9"/>
      <c r="E11" s="25"/>
      <c r="F11" s="47"/>
      <c r="G11" s="16"/>
      <c r="H11" s="70"/>
      <c r="I11" s="16"/>
      <c r="J11" s="16"/>
      <c r="K11" s="13"/>
    </row>
    <row r="12" spans="1:11" ht="18.7" customHeight="1" x14ac:dyDescent="0.25">
      <c r="A12" s="9"/>
      <c r="K12" s="9"/>
    </row>
    <row r="13" spans="1:11" ht="14.3" customHeight="1" x14ac:dyDescent="0.25">
      <c r="A13" s="67"/>
      <c r="B13" s="63"/>
      <c r="C13" s="63"/>
      <c r="D13" s="63"/>
      <c r="E13" s="63"/>
      <c r="F13" s="63"/>
      <c r="G13" s="63"/>
      <c r="H13" s="63"/>
      <c r="I13" s="63"/>
      <c r="J13" s="63"/>
      <c r="K13" s="68"/>
    </row>
    <row r="14" spans="1:11" ht="14.3" customHeight="1" x14ac:dyDescent="0.25">
      <c r="A14" s="118" t="s">
        <v>45</v>
      </c>
      <c r="B14" s="71" t="s">
        <v>35</v>
      </c>
      <c r="C14" s="78" t="s">
        <v>50</v>
      </c>
      <c r="D14" s="79"/>
      <c r="E14" s="79"/>
      <c r="F14" s="79"/>
      <c r="G14" s="79"/>
      <c r="H14" s="79"/>
      <c r="I14" s="79"/>
      <c r="J14" s="79"/>
      <c r="K14" s="80"/>
    </row>
    <row r="15" spans="1:11" ht="14.3" customHeight="1" x14ac:dyDescent="0.25">
      <c r="A15" s="119"/>
      <c r="B15" s="72"/>
      <c r="C15" s="81"/>
      <c r="D15" s="82"/>
      <c r="E15" s="82"/>
      <c r="F15" s="82"/>
      <c r="G15" s="82"/>
      <c r="H15" s="82"/>
      <c r="I15" s="82"/>
      <c r="J15" s="82"/>
      <c r="K15" s="83"/>
    </row>
    <row r="16" spans="1:11" ht="14.3" customHeight="1" x14ac:dyDescent="0.25">
      <c r="A16" s="119"/>
      <c r="B16" s="72"/>
      <c r="C16" s="81"/>
      <c r="D16" s="82"/>
      <c r="E16" s="82"/>
      <c r="F16" s="82"/>
      <c r="G16" s="82"/>
      <c r="H16" s="82"/>
      <c r="I16" s="82"/>
      <c r="J16" s="82"/>
      <c r="K16" s="83"/>
    </row>
    <row r="17" spans="1:11" ht="14.3" customHeight="1" x14ac:dyDescent="0.25">
      <c r="A17" s="119"/>
      <c r="B17" s="72"/>
      <c r="C17" s="81"/>
      <c r="D17" s="82"/>
      <c r="E17" s="82"/>
      <c r="F17" s="82"/>
      <c r="G17" s="82"/>
      <c r="H17" s="82"/>
      <c r="I17" s="82"/>
      <c r="J17" s="82"/>
      <c r="K17" s="83"/>
    </row>
    <row r="18" spans="1:11" ht="14.3" customHeight="1" x14ac:dyDescent="0.25">
      <c r="A18" s="119"/>
      <c r="B18" s="72"/>
      <c r="C18" s="81"/>
      <c r="D18" s="82"/>
      <c r="E18" s="82"/>
      <c r="F18" s="82"/>
      <c r="G18" s="82"/>
      <c r="H18" s="82"/>
      <c r="I18" s="82"/>
      <c r="J18" s="82"/>
      <c r="K18" s="83"/>
    </row>
    <row r="19" spans="1:11" ht="14.3" customHeight="1" x14ac:dyDescent="0.25">
      <c r="A19" s="119"/>
      <c r="B19" s="72"/>
      <c r="C19" s="81"/>
      <c r="D19" s="82"/>
      <c r="E19" s="82"/>
      <c r="F19" s="82"/>
      <c r="G19" s="82"/>
      <c r="H19" s="82"/>
      <c r="I19" s="82"/>
      <c r="J19" s="82"/>
      <c r="K19" s="83"/>
    </row>
    <row r="20" spans="1:11" ht="14.3" customHeight="1" x14ac:dyDescent="0.25">
      <c r="A20" s="119"/>
      <c r="B20" s="73"/>
      <c r="C20" s="84"/>
      <c r="D20" s="85"/>
      <c r="E20" s="85"/>
      <c r="F20" s="85"/>
      <c r="G20" s="85"/>
      <c r="H20" s="85"/>
      <c r="I20" s="85"/>
      <c r="J20" s="85"/>
      <c r="K20" s="86"/>
    </row>
    <row r="21" spans="1:11" ht="14.3" customHeight="1" x14ac:dyDescent="0.25">
      <c r="A21" s="119"/>
      <c r="B21" s="87"/>
      <c r="C21" s="87"/>
      <c r="D21" s="87"/>
      <c r="E21" s="87"/>
      <c r="F21" s="87"/>
      <c r="G21" s="87"/>
      <c r="H21" s="87"/>
      <c r="I21" s="87"/>
      <c r="J21" s="87"/>
      <c r="K21" s="88"/>
    </row>
    <row r="22" spans="1:11" ht="14.3" customHeight="1" x14ac:dyDescent="0.25">
      <c r="A22" s="119"/>
      <c r="B22" s="71" t="s">
        <v>11</v>
      </c>
      <c r="C22" s="76" t="s">
        <v>51</v>
      </c>
      <c r="D22" s="76"/>
      <c r="E22" s="76"/>
      <c r="F22" s="76"/>
      <c r="G22" s="76"/>
      <c r="H22" s="76"/>
      <c r="I22" s="76"/>
      <c r="J22" s="76"/>
      <c r="K22" s="76"/>
    </row>
    <row r="23" spans="1:11" ht="17.149999999999999" customHeight="1" x14ac:dyDescent="0.25">
      <c r="A23" s="119"/>
      <c r="B23" s="72"/>
      <c r="C23" s="76" t="s">
        <v>52</v>
      </c>
      <c r="D23" s="76"/>
      <c r="E23" s="76"/>
      <c r="F23" s="76"/>
      <c r="G23" s="76"/>
      <c r="H23" s="76"/>
      <c r="I23" s="76"/>
      <c r="J23" s="76"/>
      <c r="K23" s="76"/>
    </row>
    <row r="24" spans="1:11" ht="14.3" customHeight="1" x14ac:dyDescent="0.25">
      <c r="A24" s="119"/>
      <c r="B24" s="72"/>
      <c r="C24" s="76"/>
      <c r="D24" s="76"/>
      <c r="E24" s="76"/>
      <c r="F24" s="76"/>
      <c r="G24" s="76"/>
      <c r="H24" s="76"/>
      <c r="I24" s="76"/>
      <c r="J24" s="76"/>
      <c r="K24" s="76"/>
    </row>
    <row r="25" spans="1:11" ht="19.2" customHeight="1" x14ac:dyDescent="0.55000000000000004">
      <c r="A25" s="119"/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4.3" customHeight="1" x14ac:dyDescent="0.25">
      <c r="A26" s="119"/>
      <c r="B26" s="71" t="s">
        <v>34</v>
      </c>
      <c r="C26" s="77" t="s">
        <v>46</v>
      </c>
      <c r="D26" s="77"/>
      <c r="E26" s="77"/>
      <c r="F26" s="77"/>
      <c r="G26" s="77"/>
      <c r="H26" s="77"/>
      <c r="I26" s="77"/>
      <c r="J26" s="77"/>
      <c r="K26" s="77"/>
    </row>
    <row r="27" spans="1:11" ht="14.3" customHeight="1" x14ac:dyDescent="0.25">
      <c r="A27" s="119"/>
      <c r="B27" s="72"/>
      <c r="C27" s="77" t="s">
        <v>53</v>
      </c>
      <c r="D27" s="77"/>
      <c r="E27" s="77"/>
      <c r="F27" s="77"/>
      <c r="G27" s="77"/>
      <c r="H27" s="77"/>
      <c r="I27" s="77"/>
      <c r="J27" s="77"/>
      <c r="K27" s="77"/>
    </row>
    <row r="28" spans="1:11" ht="14.3" customHeight="1" x14ac:dyDescent="0.25">
      <c r="A28" s="119"/>
      <c r="B28" s="72"/>
      <c r="C28" s="77" t="s">
        <v>54</v>
      </c>
      <c r="D28" s="77"/>
      <c r="E28" s="77"/>
      <c r="F28" s="77"/>
      <c r="G28" s="77"/>
      <c r="H28" s="77"/>
      <c r="I28" s="77"/>
      <c r="J28" s="77"/>
      <c r="K28" s="77"/>
    </row>
    <row r="29" spans="1:11" ht="14.3" customHeight="1" x14ac:dyDescent="0.25">
      <c r="A29" s="119"/>
      <c r="B29" s="117"/>
      <c r="C29" s="77" t="s">
        <v>55</v>
      </c>
      <c r="D29" s="77"/>
      <c r="E29" s="77"/>
      <c r="F29" s="77"/>
      <c r="G29" s="77"/>
      <c r="H29" s="77"/>
      <c r="I29" s="77"/>
      <c r="J29" s="77"/>
      <c r="K29" s="77"/>
    </row>
    <row r="30" spans="1:11" ht="14.3" customHeight="1" x14ac:dyDescent="0.25">
      <c r="A30" s="120"/>
      <c r="B30" s="73"/>
      <c r="C30" s="77" t="s">
        <v>36</v>
      </c>
      <c r="D30" s="77"/>
      <c r="E30" s="77"/>
      <c r="F30" s="77"/>
      <c r="G30" s="77"/>
      <c r="H30" s="77"/>
      <c r="I30" s="77"/>
      <c r="J30" s="77"/>
      <c r="K30" s="77"/>
    </row>
    <row r="33" spans="1:11" ht="14.3" customHeight="1" x14ac:dyDescent="0.25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4"/>
    </row>
    <row r="34" spans="1:11" ht="21.1" x14ac:dyDescent="0.25">
      <c r="A34" s="125" t="s">
        <v>20</v>
      </c>
      <c r="B34" s="3" t="s">
        <v>6</v>
      </c>
      <c r="C34" s="1" t="s">
        <v>4</v>
      </c>
      <c r="D34" s="2" t="s">
        <v>5</v>
      </c>
      <c r="E34" s="1" t="s">
        <v>0</v>
      </c>
      <c r="F34" s="1" t="s">
        <v>7</v>
      </c>
      <c r="G34" s="1" t="s">
        <v>2</v>
      </c>
      <c r="H34" s="90" t="s">
        <v>9</v>
      </c>
      <c r="I34" s="91"/>
      <c r="J34" s="32" t="s">
        <v>1</v>
      </c>
      <c r="K34" s="54"/>
    </row>
    <row r="35" spans="1:11" ht="19.05" x14ac:dyDescent="0.45">
      <c r="A35" s="126"/>
      <c r="B35" s="17" t="str">
        <f>(B11)</f>
        <v>نام اول</v>
      </c>
      <c r="C35" s="31">
        <v>1</v>
      </c>
      <c r="D35" s="31">
        <v>299</v>
      </c>
      <c r="E35" s="31" t="s">
        <v>47</v>
      </c>
      <c r="F35" s="31" t="s">
        <v>8</v>
      </c>
      <c r="G35" s="31" t="s">
        <v>3</v>
      </c>
      <c r="H35" s="92" t="s">
        <v>10</v>
      </c>
      <c r="I35" s="92"/>
      <c r="J35" s="22" t="s">
        <v>14</v>
      </c>
      <c r="K35" s="21">
        <f>VLOOKUP(J35,B48:C51,2,FALSE)</f>
        <v>50</v>
      </c>
    </row>
    <row r="36" spans="1:11" ht="19.05" x14ac:dyDescent="0.45">
      <c r="A36" s="126"/>
      <c r="B36" s="17"/>
      <c r="C36" s="31"/>
      <c r="D36" s="31"/>
      <c r="E36" s="31"/>
      <c r="F36" s="31"/>
      <c r="G36" s="31"/>
      <c r="H36" s="93"/>
      <c r="I36" s="93"/>
      <c r="J36" s="23"/>
      <c r="K36" s="21">
        <f>VLOOKUP(J36,B48:C51,2,FALSE)</f>
        <v>0</v>
      </c>
    </row>
    <row r="37" spans="1:11" ht="19.05" x14ac:dyDescent="0.45">
      <c r="A37" s="127"/>
      <c r="B37" s="55"/>
      <c r="C37" s="35"/>
      <c r="D37" s="35"/>
      <c r="E37" s="35"/>
      <c r="F37" s="35"/>
      <c r="G37" s="35"/>
      <c r="H37" s="94"/>
      <c r="I37" s="94"/>
      <c r="J37" s="56"/>
      <c r="K37" s="57">
        <f>VLOOKUP(J37,B48:C51,2,FALSE)</f>
        <v>0</v>
      </c>
    </row>
    <row r="38" spans="1:11" ht="21.1" x14ac:dyDescent="0.45">
      <c r="A38" s="49"/>
      <c r="B38" s="50"/>
      <c r="C38" s="51"/>
      <c r="D38" s="51"/>
      <c r="E38" s="51"/>
      <c r="F38" s="51"/>
      <c r="G38" s="51"/>
      <c r="H38" s="51"/>
      <c r="I38" s="51"/>
      <c r="J38" s="52"/>
      <c r="K38" s="53"/>
    </row>
    <row r="39" spans="1:11" ht="19.2" customHeight="1" x14ac:dyDescent="0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4"/>
    </row>
    <row r="40" spans="1:11" ht="28.2" customHeight="1" x14ac:dyDescent="0.55000000000000004">
      <c r="A40" s="108" t="s">
        <v>41</v>
      </c>
      <c r="B40" s="112" t="s">
        <v>37</v>
      </c>
      <c r="C40" s="113"/>
      <c r="D40" s="122" t="s">
        <v>12</v>
      </c>
      <c r="E40" s="123"/>
      <c r="F40" s="123"/>
      <c r="G40" s="123"/>
      <c r="H40" s="124"/>
    </row>
    <row r="41" spans="1:11" ht="19.2" customHeight="1" x14ac:dyDescent="0.45">
      <c r="A41" s="121"/>
      <c r="B41" s="114"/>
      <c r="C41" s="115"/>
      <c r="D41" s="30" t="str">
        <f>(B35)</f>
        <v>نام اول</v>
      </c>
      <c r="E41" s="37">
        <f>(B36)</f>
        <v>0</v>
      </c>
      <c r="F41" s="37">
        <f>(B37)</f>
        <v>0</v>
      </c>
      <c r="G41" s="38" t="s">
        <v>38</v>
      </c>
      <c r="H41" s="20"/>
    </row>
    <row r="42" spans="1:11" ht="19.2" customHeight="1" x14ac:dyDescent="0.25">
      <c r="A42" s="121"/>
      <c r="B42" s="116" t="s">
        <v>32</v>
      </c>
      <c r="C42" s="116"/>
      <c r="D42" s="39">
        <v>4</v>
      </c>
      <c r="E42" s="39">
        <v>0</v>
      </c>
      <c r="F42" s="39">
        <v>0</v>
      </c>
      <c r="G42" s="4">
        <f>(F42+E42+D42)</f>
        <v>4</v>
      </c>
      <c r="H42" s="20"/>
    </row>
    <row r="43" spans="1:11" ht="20.399999999999999" customHeight="1" x14ac:dyDescent="0.25">
      <c r="A43" s="109"/>
      <c r="B43" s="116" t="s">
        <v>33</v>
      </c>
      <c r="C43" s="116"/>
      <c r="D43" s="39">
        <v>0</v>
      </c>
      <c r="E43" s="39">
        <v>0</v>
      </c>
      <c r="F43" s="39">
        <v>0</v>
      </c>
      <c r="G43" s="4">
        <f>(F43+E43+D43)</f>
        <v>0</v>
      </c>
      <c r="H43" s="20"/>
    </row>
    <row r="44" spans="1:11" ht="20.399999999999999" customHeight="1" x14ac:dyDescent="0.25">
      <c r="A44" s="12"/>
      <c r="B44" s="12"/>
      <c r="C44" s="12"/>
      <c r="D44" s="40">
        <f>SUM(D42:D43)</f>
        <v>4</v>
      </c>
      <c r="E44" s="40">
        <f>SUM(E42:E43)</f>
        <v>0</v>
      </c>
      <c r="F44" s="40">
        <f>SUM(F42:F43)</f>
        <v>0</v>
      </c>
      <c r="G44" s="40">
        <f>SUM(G42:G43)</f>
        <v>4</v>
      </c>
      <c r="H44" s="36" t="s">
        <v>26</v>
      </c>
    </row>
    <row r="45" spans="1:11" ht="19.2" customHeight="1" x14ac:dyDescent="0.55000000000000004">
      <c r="A45" s="42"/>
      <c r="B45" s="42"/>
      <c r="C45" s="42"/>
      <c r="D45" s="45">
        <f>(D44/G44)*100</f>
        <v>100</v>
      </c>
      <c r="E45" s="45">
        <f>(E44/G44)*100</f>
        <v>0</v>
      </c>
      <c r="F45" s="45">
        <f>(F44/G44)*100</f>
        <v>0</v>
      </c>
      <c r="G45" s="45">
        <f>SUM(D45:F45)</f>
        <v>100</v>
      </c>
      <c r="H45" s="46" t="s">
        <v>28</v>
      </c>
    </row>
    <row r="46" spans="1:11" ht="19.2" customHeight="1" x14ac:dyDescent="0.55000000000000004">
      <c r="A46" s="42"/>
      <c r="B46" s="42"/>
      <c r="C46" s="42"/>
      <c r="D46" s="41">
        <f>D44*I8</f>
        <v>80</v>
      </c>
      <c r="E46" s="41">
        <f>E44*I8</f>
        <v>0</v>
      </c>
      <c r="F46" s="41">
        <f>F44*I8</f>
        <v>0</v>
      </c>
      <c r="G46" s="41">
        <f>SUM(D46:F46)</f>
        <v>80</v>
      </c>
      <c r="H46" s="44" t="s">
        <v>39</v>
      </c>
    </row>
    <row r="47" spans="1:11" ht="19.2" customHeight="1" x14ac:dyDescent="0.25">
      <c r="A47" s="89" t="s">
        <v>13</v>
      </c>
      <c r="B47" s="29"/>
      <c r="C47" s="42"/>
      <c r="D47" s="43"/>
      <c r="E47" s="43"/>
      <c r="F47" s="43"/>
      <c r="G47" s="12"/>
      <c r="H47" s="6"/>
    </row>
    <row r="48" spans="1:11" ht="27.2" customHeight="1" x14ac:dyDescent="0.6">
      <c r="A48" s="89"/>
      <c r="B48" s="10" t="s">
        <v>14</v>
      </c>
      <c r="C48" s="11">
        <v>50</v>
      </c>
      <c r="D48" s="5">
        <f>(D44*K35)*10*I8</f>
        <v>40000</v>
      </c>
      <c r="E48" s="5">
        <f>(E44*K36)*10*I8</f>
        <v>0</v>
      </c>
      <c r="F48" s="5">
        <f>(F44*K37)*10*I8</f>
        <v>0</v>
      </c>
      <c r="G48" s="58">
        <f>SUM(D48:F48)</f>
        <v>40000</v>
      </c>
      <c r="H48" s="28" t="s">
        <v>43</v>
      </c>
    </row>
    <row r="49" spans="1:10" ht="17" x14ac:dyDescent="0.45">
      <c r="A49" s="89"/>
      <c r="B49" s="10" t="s">
        <v>15</v>
      </c>
      <c r="C49" s="11">
        <v>40</v>
      </c>
      <c r="J49" s="6"/>
    </row>
    <row r="50" spans="1:10" ht="21.1" x14ac:dyDescent="0.45">
      <c r="A50" s="89"/>
      <c r="B50" s="10" t="s">
        <v>16</v>
      </c>
      <c r="C50" s="11">
        <v>30</v>
      </c>
      <c r="D50" s="95" t="s">
        <v>27</v>
      </c>
      <c r="E50" s="96"/>
      <c r="F50" s="108" t="s">
        <v>39</v>
      </c>
      <c r="G50" s="7"/>
    </row>
    <row r="51" spans="1:10" ht="17.149999999999999" customHeight="1" x14ac:dyDescent="0.45">
      <c r="A51" s="29"/>
      <c r="B51" s="10">
        <v>0</v>
      </c>
      <c r="C51" s="11">
        <v>0</v>
      </c>
      <c r="D51" s="97"/>
      <c r="E51" s="98"/>
      <c r="F51" s="109"/>
      <c r="G51" s="7"/>
    </row>
    <row r="52" spans="1:10" x14ac:dyDescent="0.25">
      <c r="A52" s="29"/>
      <c r="B52" s="29"/>
      <c r="C52" s="29"/>
      <c r="D52" s="104">
        <f>(G48)*1000</f>
        <v>40000000</v>
      </c>
      <c r="E52" s="105"/>
      <c r="F52" s="110">
        <f>(G46)</f>
        <v>80</v>
      </c>
      <c r="G52" s="8"/>
    </row>
    <row r="53" spans="1:10" x14ac:dyDescent="0.25">
      <c r="D53" s="106"/>
      <c r="E53" s="107"/>
      <c r="F53" s="111"/>
      <c r="G53" s="8"/>
    </row>
    <row r="55" spans="1:10" x14ac:dyDescent="0.25">
      <c r="I55" s="99" t="s">
        <v>40</v>
      </c>
    </row>
    <row r="56" spans="1:10" x14ac:dyDescent="0.25">
      <c r="I56" s="100"/>
    </row>
  </sheetData>
  <mergeCells count="42">
    <mergeCell ref="I55:I56"/>
    <mergeCell ref="A5:E6"/>
    <mergeCell ref="A7:E7"/>
    <mergeCell ref="A8:E8"/>
    <mergeCell ref="D52:E53"/>
    <mergeCell ref="F50:F51"/>
    <mergeCell ref="F52:F53"/>
    <mergeCell ref="B40:C41"/>
    <mergeCell ref="B42:C42"/>
    <mergeCell ref="B43:C43"/>
    <mergeCell ref="C30:K30"/>
    <mergeCell ref="B26:B30"/>
    <mergeCell ref="A14:A30"/>
    <mergeCell ref="A40:A43"/>
    <mergeCell ref="D40:H40"/>
    <mergeCell ref="A34:A37"/>
    <mergeCell ref="A47:A50"/>
    <mergeCell ref="H34:I34"/>
    <mergeCell ref="H35:I35"/>
    <mergeCell ref="H36:I36"/>
    <mergeCell ref="H37:I37"/>
    <mergeCell ref="D50:E51"/>
    <mergeCell ref="A33:K33"/>
    <mergeCell ref="A39:K39"/>
    <mergeCell ref="B14:B20"/>
    <mergeCell ref="B25:K25"/>
    <mergeCell ref="C22:K22"/>
    <mergeCell ref="C23:K23"/>
    <mergeCell ref="C24:K24"/>
    <mergeCell ref="C26:K26"/>
    <mergeCell ref="C27:K27"/>
    <mergeCell ref="C14:K20"/>
    <mergeCell ref="B21:K21"/>
    <mergeCell ref="B22:B24"/>
    <mergeCell ref="C28:K28"/>
    <mergeCell ref="C29:K29"/>
    <mergeCell ref="B1:K1"/>
    <mergeCell ref="B2:K2"/>
    <mergeCell ref="A4:K4"/>
    <mergeCell ref="A10:A11"/>
    <mergeCell ref="A13:K13"/>
    <mergeCell ref="H10:H11"/>
  </mergeCells>
  <conditionalFormatting sqref="D47">
    <cfRule type="containsText" dxfId="2" priority="5" operator="containsText" text="عدم رعایت سقف امتیاز">
      <formula>NOT(ISERROR(SEARCH("عدم رعایت سقف امتیاز",D47)))</formula>
    </cfRule>
  </conditionalFormatting>
  <conditionalFormatting sqref="E47">
    <cfRule type="containsText" dxfId="1" priority="4" operator="containsText" text="عدم رعایت سقف امتیاز">
      <formula>NOT(ISERROR(SEARCH("عدم رعایت سقف امتیاز",E47)))</formula>
    </cfRule>
  </conditionalFormatting>
  <conditionalFormatting sqref="F47">
    <cfRule type="containsText" dxfId="0" priority="3" operator="containsText" text="عدم رعایت سقف امتیاز">
      <formula>NOT(ISERROR(SEARCH("عدم رعایت سقف امتیاز",F47)))</formula>
    </cfRule>
  </conditionalFormatting>
  <dataValidations count="2">
    <dataValidation type="list" allowBlank="1" showInputMessage="1" showErrorMessage="1" sqref="D47:F47">
      <formula1>#REF!</formula1>
    </dataValidation>
    <dataValidation type="list" showInputMessage="1" showErrorMessage="1" sqref="J35:J38">
      <formula1>$B$48:$B$50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207034</xdr:colOff>
                    <xdr:row>4</xdr:row>
                    <xdr:rowOff>60385</xdr:rowOff>
                  </from>
                  <to>
                    <xdr:col>9</xdr:col>
                    <xdr:colOff>146649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خدمت (گزارش فنی، آموزشی)">
                <anchor moveWithCells="1">
                  <from>
                    <xdr:col>8</xdr:col>
                    <xdr:colOff>207034</xdr:colOff>
                    <xdr:row>5</xdr:row>
                    <xdr:rowOff>8626</xdr:rowOff>
                  </from>
                  <to>
                    <xdr:col>9</xdr:col>
                    <xdr:colOff>508958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181155</xdr:colOff>
                    <xdr:row>9</xdr:row>
                    <xdr:rowOff>0</xdr:rowOff>
                  </from>
                  <to>
                    <xdr:col>9</xdr:col>
                    <xdr:colOff>120770</xdr:colOff>
                    <xdr:row>9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181155</xdr:colOff>
                    <xdr:row>10</xdr:row>
                    <xdr:rowOff>0</xdr:rowOff>
                  </from>
                  <to>
                    <xdr:col>9</xdr:col>
                    <xdr:colOff>120770</xdr:colOff>
                    <xdr:row>10</xdr:row>
                    <xdr:rowOff>215660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2022-07-12T07:43:49Z</cp:lastPrinted>
  <dcterms:created xsi:type="dcterms:W3CDTF">2022-06-21T05:59:00Z</dcterms:created>
  <dcterms:modified xsi:type="dcterms:W3CDTF">2022-10-09T05:10:52Z</dcterms:modified>
</cp:coreProperties>
</file>